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PPALTI UTILI\2025\PIOLTELLO CIMITERO\"/>
    </mc:Choice>
  </mc:AlternateContent>
  <xr:revisionPtr revIDLastSave="0" documentId="13_ncr:1_{053FD6F2-182F-4D48-B393-49D858CDD4EF}" xr6:coauthVersionLast="36" xr6:coauthVersionMax="47" xr10:uidLastSave="{00000000-0000-0000-0000-000000000000}"/>
  <bookViews>
    <workbookView xWindow="0" yWindow="0" windowWidth="20400" windowHeight="7545" tabRatio="635" activeTab="1" xr2:uid="{00000000-000D-0000-FFFF-FFFF00000000}"/>
  </bookViews>
  <sheets>
    <sheet name="ISTRUZIONI" sheetId="15" r:id="rId1"/>
    <sheet name="GARANZIE CONTRATTO" sheetId="16" r:id="rId2"/>
  </sheets>
  <calcPr calcId="191029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<sst xmlns="http://schemas.openxmlformats.org/spreadsheetml/2006/main" count="37" uniqueCount="35">
  <si>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</si>
  <si>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</si>
  <si>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</si>
  <si>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</si>
  <si>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</si>
  <si>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</si>
  <si>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</si>
  <si>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</si>
  <si>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</si>
  <si>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</si>
  <si>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</si>
  <si>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</si>
  <si>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</si>
  <si>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</si>
  <si>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</si>
  <si>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</si>
  <si>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</si>
  <si>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</si>
  <si>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</si>
  <si>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</si>
  <si>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</si>
  <si>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</si>
  <si>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</si>
  <si>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</si>
  <si>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</si>
  <si>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</si>
  <si>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</si>
  <si>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</si>
  <si>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</si>
  <si>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</si>
  <si>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</si>
  <si>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</si>
  <si>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disciplinare di gara  (NB: il valore è indicato preventivamente a solo titolo di esempio)</t>
    </r>
  </si>
  <si>
    <t>Importo base della garanzia provvisoria
(NB: il valore è indicato preventivamente a solo titolo di esempio)</t>
  </si>
  <si>
    <t>Almeno una certificazione tra le certificazioni previste nel disciplinare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</si>
</sst>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opLeftCell="A7" workbookViewId="0">
      <selection activeCell="F6" sqref="F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4" customFormat="1" ht="31.5" customHeight="1" x14ac:dyDescent="0.25">
      <c r="C4" s="28" t="s">
        <v>16</v>
      </c>
      <c r="D4" s="28"/>
    </row>
    <row r="5" spans="1:4" s="24" customFormat="1" ht="31.5" customHeight="1" x14ac:dyDescent="0.25">
      <c r="C5" s="28" t="s">
        <v>17</v>
      </c>
      <c r="D5" s="28"/>
    </row>
    <row r="6" spans="1:4" s="24" customFormat="1" ht="31.5" customHeight="1" x14ac:dyDescent="0.25">
      <c r="C6" s="28" t="s">
        <v>18</v>
      </c>
      <c r="D6" s="28"/>
    </row>
    <row r="7" spans="1:4" x14ac:dyDescent="0.25">
      <c r="C7" s="29"/>
      <c r="D7" s="29"/>
    </row>
    <row r="8" spans="1:4" x14ac:dyDescent="0.25">
      <c r="C8" s="28" t="s">
        <v>19</v>
      </c>
      <c r="D8" s="28"/>
    </row>
    <row r="9" spans="1:4" ht="34.5" customHeight="1" x14ac:dyDescent="0.25">
      <c r="C9" s="21" t="s">
        <v>20</v>
      </c>
      <c r="D9" s="20" t="s">
        <v>27</v>
      </c>
    </row>
    <row r="10" spans="1:4" ht="34.5" customHeight="1" x14ac:dyDescent="0.25">
      <c r="C10" s="22" t="s">
        <v>21</v>
      </c>
      <c r="D10" s="20" t="s">
        <v>22</v>
      </c>
    </row>
    <row r="11" spans="1:4" ht="34.5" customHeight="1" x14ac:dyDescent="0.25">
      <c r="C11" s="23" t="s">
        <v>23</v>
      </c>
      <c r="D11" s="20" t="s">
        <v>24</v>
      </c>
    </row>
    <row r="12" spans="1:4" x14ac:dyDescent="0.25">
      <c r="C12" s="20"/>
      <c r="D12" s="20"/>
    </row>
    <row r="13" spans="1:4" x14ac:dyDescent="0.25">
      <c r="C13" s="19"/>
    </row>
    <row r="14" spans="1:4" x14ac:dyDescent="0.25">
      <c r="C14" s="19"/>
    </row>
    <row r="15" spans="1:4" x14ac:dyDescent="0.25">
      <c r="C15" s="19"/>
    </row>
    <row r="16" spans="1:4" x14ac:dyDescent="0.25">
      <c r="C16" s="19"/>
    </row>
    <row r="17" spans="3:3" x14ac:dyDescent="0.25">
      <c r="C17" s="19"/>
    </row>
    <row r="18" spans="3:3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topLeftCell="A16" zoomScaleNormal="100" zoomScaleSheetLayoutView="97" workbookViewId="0">
      <selection activeCell="B9" sqref="B9"/>
    </sheetView>
  </sheetViews>
  <sheetFormatPr defaultRowHeight="15" x14ac:dyDescent="0.25"/>
  <cols>
    <col min="1" max="1" width="5.28515625" customWidth="1"/>
    <col min="2" max="2" width="42.7109375" customWidth="1"/>
    <col min="3" max="3" width="13.5703125" customWidth="1"/>
    <col min="5" max="5" width="14.28515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30" t="s">
        <v>11</v>
      </c>
      <c r="C3" s="30"/>
      <c r="D3" s="30"/>
      <c r="E3" s="30"/>
      <c r="F3" s="1"/>
    </row>
    <row r="4" spans="1:13" ht="28.5" customHeight="1" x14ac:dyDescent="0.25">
      <c r="B4" s="31" t="s">
        <v>12</v>
      </c>
      <c r="C4" s="32"/>
      <c r="D4" s="32"/>
      <c r="E4" s="33"/>
      <c r="F4" s="1"/>
    </row>
    <row r="5" spans="1:13" ht="25.5" x14ac:dyDescent="0.2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25">
      <c r="A6" s="34"/>
      <c r="B6" s="8" t="s">
        <v>5</v>
      </c>
      <c r="C6" s="3">
        <v>0.3</v>
      </c>
      <c r="D6" s="6" t="s">
        <v>26</v>
      </c>
      <c r="E6" s="35">
        <f>IF(D7="s",C7,IF(D6="s",C6,0))</f>
        <v>0</v>
      </c>
      <c r="F6" s="1"/>
    </row>
    <row r="7" spans="1:13" ht="24" customHeight="1" x14ac:dyDescent="0.25">
      <c r="A7" s="34"/>
      <c r="B7" s="8" t="s">
        <v>6</v>
      </c>
      <c r="C7" s="3">
        <v>0.5</v>
      </c>
      <c r="D7" s="6" t="s">
        <v>26</v>
      </c>
      <c r="E7" s="36"/>
      <c r="F7" s="1"/>
    </row>
    <row r="8" spans="1:13" ht="10.5" hidden="1" customHeight="1" x14ac:dyDescent="0.25">
      <c r="B8" s="8"/>
      <c r="C8" s="3"/>
      <c r="E8" s="9"/>
      <c r="F8" s="4" t="s">
        <v>25</v>
      </c>
      <c r="G8" s="10"/>
    </row>
    <row r="9" spans="1:13" x14ac:dyDescent="0.25">
      <c r="B9" s="13" t="s">
        <v>7</v>
      </c>
      <c r="C9" s="14"/>
      <c r="D9" s="15"/>
      <c r="E9" s="16"/>
      <c r="F9" s="37"/>
      <c r="G9" s="38"/>
      <c r="H9" s="38"/>
      <c r="I9" s="38"/>
      <c r="J9" s="38"/>
      <c r="K9" s="38"/>
      <c r="L9" s="38"/>
      <c r="M9" s="38"/>
    </row>
    <row r="10" spans="1:13" ht="59.25" customHeight="1" x14ac:dyDescent="0.25">
      <c r="A10" s="11"/>
      <c r="B10" s="26" t="s">
        <v>34</v>
      </c>
      <c r="C10" s="27">
        <v>0.2</v>
      </c>
      <c r="D10" s="6" t="s">
        <v>26</v>
      </c>
      <c r="E10" s="9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25">
      <c r="B11" s="41" t="s">
        <v>4</v>
      </c>
      <c r="C11" s="42"/>
      <c r="D11" s="43">
        <f>IFERROR(1-(1-E6)*(1-E8)*(1-E10),1-(1-E6)*(1-E10))</f>
        <v>0</v>
      </c>
      <c r="E11" s="43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30" t="s">
        <v>8</v>
      </c>
      <c r="C14" s="30"/>
      <c r="D14" s="30"/>
      <c r="E14" s="30"/>
    </row>
    <row r="15" spans="1:13" ht="60.75" customHeight="1" x14ac:dyDescent="0.25">
      <c r="B15" s="51" t="s">
        <v>33</v>
      </c>
      <c r="C15" s="52"/>
      <c r="D15" s="49">
        <v>100000</v>
      </c>
      <c r="E15" s="50"/>
      <c r="F15" s="39"/>
      <c r="G15" s="40"/>
      <c r="H15" s="40"/>
      <c r="I15" s="40"/>
      <c r="J15" s="40"/>
      <c r="K15" s="40"/>
      <c r="L15" s="40"/>
      <c r="M15" s="40"/>
    </row>
    <row r="16" spans="1:13" x14ac:dyDescent="0.25">
      <c r="B16" s="53" t="s">
        <v>9</v>
      </c>
      <c r="C16" s="54"/>
      <c r="D16" s="55">
        <f>ROUND((1-$D$11)*$D15,0)</f>
        <v>100000</v>
      </c>
      <c r="E16" s="55"/>
    </row>
    <row r="19" spans="2:6" ht="31.5" customHeight="1" x14ac:dyDescent="0.25">
      <c r="B19" s="30" t="s">
        <v>28</v>
      </c>
      <c r="C19" s="44"/>
      <c r="D19" s="44"/>
      <c r="E19" s="45"/>
      <c r="F19" s="17"/>
    </row>
    <row r="20" spans="2:6" ht="61.5" customHeight="1" x14ac:dyDescent="0.25">
      <c r="B20" s="47" t="s">
        <v>32</v>
      </c>
      <c r="C20" s="48"/>
      <c r="D20" s="49">
        <v>1000000</v>
      </c>
      <c r="E20" s="50"/>
      <c r="F20" s="4"/>
    </row>
    <row r="21" spans="2:6" ht="44.25" customHeight="1" x14ac:dyDescent="0.25">
      <c r="B21" s="46" t="s">
        <v>31</v>
      </c>
      <c r="C21" s="46"/>
      <c r="D21" s="7">
        <v>0.24</v>
      </c>
      <c r="E21" s="18"/>
      <c r="F21" s="4"/>
    </row>
    <row r="22" spans="2:6" ht="29.25" customHeight="1" x14ac:dyDescent="0.25">
      <c r="B22" s="46" t="s">
        <v>10</v>
      </c>
      <c r="C22" s="46"/>
      <c r="D22" s="25">
        <v>0.1</v>
      </c>
      <c r="E22" s="2">
        <f>D22*D$20</f>
        <v>100000</v>
      </c>
      <c r="F22" s="4"/>
    </row>
    <row r="23" spans="2:6" ht="29.25" customHeight="1" x14ac:dyDescent="0.25">
      <c r="B23" s="46" t="s">
        <v>13</v>
      </c>
      <c r="C23" s="46"/>
      <c r="D23" s="9">
        <f>IF(D21&gt;10%,MIN(D21-10%,10%),0%)</f>
        <v>0.1</v>
      </c>
      <c r="E23" s="2">
        <f>D23*D$20</f>
        <v>100000</v>
      </c>
    </row>
    <row r="24" spans="2:6" ht="29.25" customHeight="1" x14ac:dyDescent="0.25">
      <c r="B24" s="46" t="s">
        <v>14</v>
      </c>
      <c r="C24" s="4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25">
      <c r="B25" s="56" t="s">
        <v>29</v>
      </c>
      <c r="C25" s="56"/>
      <c r="D25" s="57">
        <f>SUM(E22:E24)</f>
        <v>279999.99999999994</v>
      </c>
      <c r="E25" s="57"/>
    </row>
    <row r="26" spans="2:6" ht="30" customHeight="1" x14ac:dyDescent="0.25">
      <c r="B26" s="58" t="s">
        <v>30</v>
      </c>
      <c r="C26" s="58"/>
      <c r="D26" s="55">
        <f>ROUND((1-$D$11)*$D25,0)</f>
        <v>280000</v>
      </c>
      <c r="E26" s="55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7 D9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Chiara Gregorini</cp:lastModifiedBy>
  <dcterms:created xsi:type="dcterms:W3CDTF">2016-02-02T10:53:31Z</dcterms:created>
  <dcterms:modified xsi:type="dcterms:W3CDTF">2025-03-20T14:09:48Z</dcterms:modified>
</cp:coreProperties>
</file>